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45621"/>
</workbook>
</file>

<file path=xl/calcChain.xml><?xml version="1.0" encoding="utf-8"?>
<calcChain xmlns="http://schemas.openxmlformats.org/spreadsheetml/2006/main">
  <c r="C66" i="1" l="1"/>
  <c r="C64" i="1"/>
  <c r="C62" i="1"/>
  <c r="C60" i="1"/>
  <c r="H53" i="1"/>
  <c r="H27" i="1"/>
  <c r="H18" i="1" l="1"/>
  <c r="H30" i="1"/>
  <c r="H17" i="1"/>
  <c r="H14" i="1"/>
  <c r="H34" i="1"/>
  <c r="H28" i="1"/>
  <c r="H35" i="1" l="1"/>
  <c r="H47" i="1"/>
  <c r="H55" i="1" l="1"/>
  <c r="H13" i="1" l="1"/>
</calcChain>
</file>

<file path=xl/sharedStrings.xml><?xml version="1.0" encoding="utf-8"?>
<sst xmlns="http://schemas.openxmlformats.org/spreadsheetml/2006/main" count="65" uniqueCount="43">
  <si>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</si>
  <si>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</si>
  <si>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</si>
  <si>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</si>
  <si>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</si>
  <si>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</si>
  <si>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</si>
  <si>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</si>
  <si>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</si>
  <si>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</si>
  <si>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</si>
  <si>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</si>
  <si>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</si>
  <si>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</si>
  <si>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</si>
  <si>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</si>
  <si>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</si>
  <si>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</si>
  <si>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</si>
  <si>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</si>
  <si>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</si>
  <si>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</si>
  <si>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</si>
  <si>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</si>
  <si>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</si>
  <si>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</si>
  <si>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</si>
  <si>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pomoć-covid 19</t>
  </si>
  <si>
    <t>Dana:03.11.2020.</t>
  </si>
  <si>
    <t>Primljena i neutrošena participacija od 03.11.2020.</t>
  </si>
  <si>
    <t>Dana 03.11.2020.godine Dom zdravlja Požarevac je izvršio plaćanje prema dobavljačima:</t>
  </si>
  <si>
    <t xml:space="preserve">Razvigor </t>
  </si>
  <si>
    <t>117/20</t>
  </si>
  <si>
    <t>UKUPNO MATERIJALNI TROŠKOVI</t>
  </si>
  <si>
    <t>Neo yu-dent</t>
  </si>
  <si>
    <t>OT_0841/20</t>
  </si>
  <si>
    <t>UKUPNO MATERIJALNI TROŠKOVI-ZUBNO</t>
  </si>
  <si>
    <t>Eco Trade</t>
  </si>
  <si>
    <t>A-20327</t>
  </si>
  <si>
    <t>UKUPNO LEKOVI-DIREKTNO PLAĆANJE</t>
  </si>
  <si>
    <t>Medica Linea</t>
  </si>
  <si>
    <t>6672/2020</t>
  </si>
  <si>
    <t>UKUPNO SANDOSTATIN-DIREKTNO PLAĆANJE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</si>
</sst>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/>
    <xf numFmtId="4" fontId="1" fillId="0" borderId="0" xfId="0" applyNumberFormat="1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50" zoomScaleNormal="100" workbookViewId="0">
      <selection activeCell="E62" sqref="E62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28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44138</v>
      </c>
      <c r="H12" s="23">
        <v>10236514.6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44138</v>
      </c>
      <c r="H13" s="3">
        <f>H14+H28-H35-H47</f>
        <v>9542732.0700000003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44138</v>
      </c>
      <c r="H14" s="4">
        <f>H15+H16+H17+H18+H19+H20+H21+H22+H23+H24+H25+H26+H27</f>
        <v>9433863.1099999994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f>5206246+877677</f>
        <v>6083923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1457362.01-17987.02+256983.95+142732.99+1066750-202050.29+39664-39664-1121514.19-256644.12-344265.92-11380-16120-2301.63+131848.97+1066750-19564</f>
        <v>2130600.75</v>
      </c>
      <c r="I18" s="11"/>
      <c r="J18" s="11"/>
      <c r="K18" s="8"/>
      <c r="L18" s="8"/>
    </row>
    <row r="19" spans="2:13" x14ac:dyDescent="0.25">
      <c r="B19" s="28" t="s">
        <v>12</v>
      </c>
      <c r="C19" s="29"/>
      <c r="D19" s="29"/>
      <c r="E19" s="29"/>
      <c r="F19" s="30"/>
      <c r="G19" s="12"/>
      <c r="H19" s="10">
        <v>4068.9</v>
      </c>
      <c r="I19" s="11"/>
      <c r="J19" s="11"/>
    </row>
    <row r="20" spans="2:13" x14ac:dyDescent="0.25">
      <c r="B20" s="28" t="s">
        <v>19</v>
      </c>
      <c r="C20" s="29"/>
      <c r="D20" s="29"/>
      <c r="E20" s="29"/>
      <c r="F20" s="30"/>
      <c r="G20" s="12"/>
      <c r="H20" s="10">
        <v>374310.53</v>
      </c>
      <c r="I20" s="11"/>
      <c r="J20" s="11"/>
    </row>
    <row r="21" spans="2:13" x14ac:dyDescent="0.25">
      <c r="B21" s="28" t="s">
        <v>2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3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13</v>
      </c>
      <c r="C23" s="29"/>
      <c r="D23" s="29"/>
      <c r="E23" s="29"/>
      <c r="F23" s="30"/>
      <c r="G23" s="12"/>
      <c r="H23" s="10">
        <v>730625</v>
      </c>
      <c r="I23" s="11"/>
      <c r="J23" s="11"/>
      <c r="K23" s="11"/>
      <c r="L23" s="8"/>
    </row>
    <row r="24" spans="2:13" x14ac:dyDescent="0.25">
      <c r="B24" s="28" t="s">
        <v>25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3" x14ac:dyDescent="0.25">
      <c r="B25" s="28" t="s">
        <v>14</v>
      </c>
      <c r="C25" s="29"/>
      <c r="D25" s="29"/>
      <c r="E25" s="29"/>
      <c r="F25" s="30"/>
      <c r="G25" s="12"/>
      <c r="H25" s="10">
        <v>0</v>
      </c>
      <c r="I25" s="11"/>
      <c r="J25" s="11"/>
      <c r="K25" s="8"/>
    </row>
    <row r="26" spans="2:13" x14ac:dyDescent="0.25">
      <c r="B26" s="28" t="s">
        <v>15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  <c r="L26" s="8"/>
    </row>
    <row r="27" spans="2:13" x14ac:dyDescent="0.25">
      <c r="B27" s="28" t="s">
        <v>29</v>
      </c>
      <c r="C27" s="29"/>
      <c r="D27" s="29"/>
      <c r="E27" s="29"/>
      <c r="F27" s="30"/>
      <c r="G27" s="13"/>
      <c r="H27" s="10">
        <f>24755.44+4100+1750-4788+4900+2250-4920+8370+2000+5900+1350+7700+2800+9400+1900+2650+7800-4200.5+1850+6070-2394+4850+1950+6150+2100+1900+3258-1680+1550+9250+1400+6450-29019.54+4500+2250+9300+1950-7182+10250+1500+10100+650+1650+5250-35372.05+6400+1900+6250+3530+2250-41760.86+1150+10000+7200+4300-15090+6250+1600-29830+8550+1050+4850+1800-3591+6500+2200+6950+1800+6150+2350-820.56+1850+14300</f>
        <v>110334.93</v>
      </c>
      <c r="I27" s="11"/>
      <c r="J27" s="11"/>
      <c r="K27" s="8"/>
      <c r="L27" s="8"/>
    </row>
    <row r="28" spans="2:13" x14ac:dyDescent="0.25">
      <c r="B28" s="50" t="s">
        <v>24</v>
      </c>
      <c r="C28" s="51"/>
      <c r="D28" s="51"/>
      <c r="E28" s="51"/>
      <c r="F28" s="52"/>
      <c r="G28" s="16">
        <v>44138</v>
      </c>
      <c r="H28" s="4">
        <f>H29+H30+H31+H32+H33+H34</f>
        <v>595248.39</v>
      </c>
      <c r="I28" s="11"/>
      <c r="J28" s="11"/>
      <c r="K28" s="8"/>
    </row>
    <row r="29" spans="2:13" x14ac:dyDescent="0.25">
      <c r="B29" s="28" t="s">
        <v>10</v>
      </c>
      <c r="C29" s="29"/>
      <c r="D29" s="29"/>
      <c r="E29" s="29"/>
      <c r="F29" s="30"/>
      <c r="G29" s="2"/>
      <c r="H29" s="15">
        <v>0</v>
      </c>
      <c r="I29" s="11"/>
      <c r="J29" s="11"/>
      <c r="K29" s="8"/>
    </row>
    <row r="30" spans="2:13" x14ac:dyDescent="0.25">
      <c r="B30" s="28" t="s">
        <v>11</v>
      </c>
      <c r="C30" s="29"/>
      <c r="D30" s="29"/>
      <c r="E30" s="29"/>
      <c r="F30" s="30"/>
      <c r="G30" s="2"/>
      <c r="H30" s="10">
        <f>159868.39+135083-105001.41+135083-118951.11+135083-96223.18-2500+135083-115657.02+135083-103735.49+135083-97650.79+135083</f>
        <v>465730.39</v>
      </c>
      <c r="I30" s="27"/>
      <c r="J30" s="11"/>
      <c r="K30" s="8"/>
    </row>
    <row r="31" spans="2:13" x14ac:dyDescent="0.25">
      <c r="B31" s="28" t="s">
        <v>13</v>
      </c>
      <c r="C31" s="29"/>
      <c r="D31" s="29"/>
      <c r="E31" s="29"/>
      <c r="F31" s="30"/>
      <c r="G31" s="2"/>
      <c r="H31" s="10">
        <v>94666.67</v>
      </c>
      <c r="I31" s="11"/>
      <c r="J31" s="11"/>
      <c r="K31" s="8"/>
      <c r="L31" s="8"/>
      <c r="M31" s="8"/>
    </row>
    <row r="32" spans="2:13" x14ac:dyDescent="0.25">
      <c r="B32" s="28" t="s">
        <v>14</v>
      </c>
      <c r="C32" s="29"/>
      <c r="D32" s="29"/>
      <c r="E32" s="29"/>
      <c r="F32" s="30"/>
      <c r="G32" s="2"/>
      <c r="H32" s="10">
        <v>0</v>
      </c>
      <c r="I32" s="11"/>
      <c r="J32" s="11"/>
    </row>
    <row r="33" spans="2:12" x14ac:dyDescent="0.25">
      <c r="B33" s="28" t="s">
        <v>15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29</v>
      </c>
      <c r="C34" s="29"/>
      <c r="D34" s="29"/>
      <c r="E34" s="29"/>
      <c r="F34" s="30"/>
      <c r="G34" s="2"/>
      <c r="H34" s="10">
        <f>5430+19247+4887+18701+2715-5333.33+9500-42733.34+3258+2987+16193</f>
        <v>34851.33</v>
      </c>
      <c r="I34" s="11"/>
      <c r="J34" s="11"/>
    </row>
    <row r="35" spans="2:12" x14ac:dyDescent="0.25">
      <c r="B35" s="34" t="s">
        <v>16</v>
      </c>
      <c r="C35" s="35"/>
      <c r="D35" s="35"/>
      <c r="E35" s="35"/>
      <c r="F35" s="36"/>
      <c r="G35" s="17">
        <v>44138</v>
      </c>
      <c r="H35" s="5">
        <f>SUM(H36:H46)</f>
        <v>386379.43000000005</v>
      </c>
      <c r="I35" s="11"/>
      <c r="J35" s="11"/>
    </row>
    <row r="36" spans="2:12" x14ac:dyDescent="0.25">
      <c r="B36" s="28" t="s">
        <v>10</v>
      </c>
      <c r="C36" s="29"/>
      <c r="D36" s="29"/>
      <c r="E36" s="29"/>
      <c r="F36" s="30"/>
      <c r="G36" s="13"/>
      <c r="H36" s="15">
        <v>0</v>
      </c>
      <c r="I36" s="11"/>
      <c r="J36" s="11"/>
    </row>
    <row r="37" spans="2:12" x14ac:dyDescent="0.25">
      <c r="B37" s="28" t="s">
        <v>26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27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11</v>
      </c>
      <c r="C39" s="29"/>
      <c r="D39" s="29"/>
      <c r="E39" s="29"/>
      <c r="F39" s="30"/>
      <c r="G39" s="13"/>
      <c r="H39" s="15">
        <v>0</v>
      </c>
      <c r="I39" s="11"/>
      <c r="J39" s="11"/>
      <c r="L39" s="8"/>
    </row>
    <row r="40" spans="2:12" x14ac:dyDescent="0.25">
      <c r="B40" s="28" t="s">
        <v>12</v>
      </c>
      <c r="C40" s="29"/>
      <c r="D40" s="29"/>
      <c r="E40" s="29"/>
      <c r="F40" s="30"/>
      <c r="G40" s="13"/>
      <c r="H40" s="10">
        <v>4068.9</v>
      </c>
      <c r="I40" s="11"/>
      <c r="J40" s="11"/>
    </row>
    <row r="41" spans="2:12" x14ac:dyDescent="0.25">
      <c r="B41" s="28" t="s">
        <v>19</v>
      </c>
      <c r="C41" s="29"/>
      <c r="D41" s="29"/>
      <c r="E41" s="29"/>
      <c r="F41" s="30"/>
      <c r="G41" s="13"/>
      <c r="H41" s="10">
        <v>374310.53</v>
      </c>
      <c r="I41" s="11"/>
      <c r="J41" s="11"/>
      <c r="L41" s="8"/>
    </row>
    <row r="42" spans="2:12" x14ac:dyDescent="0.25">
      <c r="B42" s="28" t="s">
        <v>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3</v>
      </c>
      <c r="C43" s="29"/>
      <c r="D43" s="29"/>
      <c r="E43" s="29"/>
      <c r="F43" s="30"/>
      <c r="G43" s="13"/>
      <c r="H43" s="10">
        <v>0</v>
      </c>
      <c r="I43" s="11"/>
      <c r="J43" s="11"/>
    </row>
    <row r="44" spans="2:12" x14ac:dyDescent="0.25">
      <c r="B44" s="28" t="s">
        <v>13</v>
      </c>
      <c r="C44" s="29"/>
      <c r="D44" s="29"/>
      <c r="E44" s="29"/>
      <c r="F44" s="30"/>
      <c r="G44" s="13"/>
      <c r="H44" s="10">
        <v>8000</v>
      </c>
      <c r="I44" s="11"/>
      <c r="J44" s="11"/>
    </row>
    <row r="45" spans="2:12" x14ac:dyDescent="0.25">
      <c r="B45" s="28" t="s">
        <v>14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15</v>
      </c>
      <c r="C46" s="29"/>
      <c r="D46" s="29"/>
      <c r="E46" s="29"/>
      <c r="F46" s="30"/>
      <c r="G46" s="13"/>
      <c r="H46" s="10">
        <v>0</v>
      </c>
      <c r="I46" s="11"/>
      <c r="J46" s="11"/>
      <c r="K46" s="8"/>
    </row>
    <row r="47" spans="2:12" x14ac:dyDescent="0.25">
      <c r="B47" s="34" t="s">
        <v>21</v>
      </c>
      <c r="C47" s="35"/>
      <c r="D47" s="35"/>
      <c r="E47" s="35"/>
      <c r="F47" s="36"/>
      <c r="G47" s="17">
        <v>44138</v>
      </c>
      <c r="H47" s="5">
        <f>SUM(H48:H52)</f>
        <v>100000</v>
      </c>
      <c r="I47" s="11"/>
      <c r="J47" s="11"/>
    </row>
    <row r="48" spans="2:12" x14ac:dyDescent="0.25">
      <c r="B48" s="28" t="s">
        <v>10</v>
      </c>
      <c r="C48" s="29"/>
      <c r="D48" s="29"/>
      <c r="E48" s="29"/>
      <c r="F48" s="30"/>
      <c r="G48" s="2"/>
      <c r="H48" s="15">
        <v>0</v>
      </c>
      <c r="I48" s="11"/>
      <c r="J48" s="11"/>
    </row>
    <row r="49" spans="2:12" x14ac:dyDescent="0.25">
      <c r="B49" s="28" t="s">
        <v>11</v>
      </c>
      <c r="C49" s="29"/>
      <c r="D49" s="29"/>
      <c r="E49" s="29"/>
      <c r="F49" s="30"/>
      <c r="G49" s="2"/>
      <c r="H49" s="3">
        <v>0</v>
      </c>
      <c r="I49" s="11"/>
      <c r="J49" s="11"/>
    </row>
    <row r="50" spans="2:12" x14ac:dyDescent="0.25">
      <c r="B50" s="28" t="s">
        <v>13</v>
      </c>
      <c r="C50" s="29"/>
      <c r="D50" s="29"/>
      <c r="E50" s="29"/>
      <c r="F50" s="30"/>
      <c r="G50" s="2"/>
      <c r="H50" s="3">
        <v>100000</v>
      </c>
      <c r="I50" s="11"/>
      <c r="J50" s="11"/>
    </row>
    <row r="51" spans="2:12" x14ac:dyDescent="0.25">
      <c r="B51" s="28" t="s">
        <v>14</v>
      </c>
      <c r="C51" s="29"/>
      <c r="D51" s="29"/>
      <c r="E51" s="29"/>
      <c r="F51" s="30"/>
      <c r="G51" s="2"/>
      <c r="H51" s="3">
        <v>0</v>
      </c>
      <c r="I51" s="11"/>
      <c r="J51" s="11"/>
      <c r="K51" s="8"/>
    </row>
    <row r="52" spans="2:12" x14ac:dyDescent="0.25">
      <c r="B52" s="28" t="s">
        <v>15</v>
      </c>
      <c r="C52" s="29"/>
      <c r="D52" s="29"/>
      <c r="E52" s="29"/>
      <c r="F52" s="30"/>
      <c r="G52" s="2"/>
      <c r="H52" s="10">
        <v>0</v>
      </c>
      <c r="I52" s="11"/>
      <c r="J52" s="11"/>
    </row>
    <row r="53" spans="2:12" x14ac:dyDescent="0.25">
      <c r="B53" s="37" t="s">
        <v>18</v>
      </c>
      <c r="C53" s="38"/>
      <c r="D53" s="38"/>
      <c r="E53" s="38"/>
      <c r="F53" s="39"/>
      <c r="G53" s="18">
        <v>44138</v>
      </c>
      <c r="H53" s="6">
        <f>39121.4+17310.95+311922.71+1725.46+12551.55+1489.33+19564-0.52-399775.92+689873.57</f>
        <v>693782.53</v>
      </c>
      <c r="I53" s="11"/>
      <c r="L53" s="8"/>
    </row>
    <row r="54" spans="2:12" x14ac:dyDescent="0.25">
      <c r="B54" s="28" t="s">
        <v>17</v>
      </c>
      <c r="C54" s="29"/>
      <c r="D54" s="29"/>
      <c r="E54" s="29"/>
      <c r="F54" s="30"/>
      <c r="G54" s="26"/>
      <c r="H54" s="3">
        <v>0</v>
      </c>
      <c r="I54" s="11"/>
      <c r="J54" s="11"/>
    </row>
    <row r="55" spans="2:12" x14ac:dyDescent="0.25">
      <c r="B55" s="31" t="s">
        <v>4</v>
      </c>
      <c r="C55" s="32"/>
      <c r="D55" s="32"/>
      <c r="E55" s="32"/>
      <c r="F55" s="33"/>
      <c r="G55" s="2"/>
      <c r="H55" s="7">
        <f>H14+H28-H35-H47+H53-H54</f>
        <v>10236514.6</v>
      </c>
      <c r="I55" s="11"/>
      <c r="J55" s="11"/>
      <c r="K55" s="8"/>
    </row>
    <row r="56" spans="2:12" x14ac:dyDescent="0.25">
      <c r="B56" s="19"/>
      <c r="C56" s="19"/>
      <c r="D56" s="19"/>
      <c r="E56" s="19"/>
      <c r="F56" s="19"/>
      <c r="G56" s="9"/>
      <c r="H56" s="20"/>
      <c r="I56" s="11"/>
      <c r="J56" s="11"/>
      <c r="K56" s="8"/>
    </row>
    <row r="57" spans="2:12" ht="15.75" x14ac:dyDescent="0.25">
      <c r="B57" s="21" t="s">
        <v>30</v>
      </c>
      <c r="C57" s="25"/>
      <c r="D57" s="25"/>
      <c r="E57" s="22"/>
      <c r="F57" s="22"/>
      <c r="G57" s="9"/>
      <c r="H57" s="20"/>
      <c r="I57" s="11"/>
      <c r="J57" s="11"/>
      <c r="K57" s="8"/>
    </row>
    <row r="58" spans="2:12" x14ac:dyDescent="0.25">
      <c r="H58" s="8"/>
    </row>
    <row r="59" spans="2:12" x14ac:dyDescent="0.25">
      <c r="B59" t="s">
        <v>31</v>
      </c>
      <c r="C59" s="8">
        <v>8000</v>
      </c>
      <c r="D59" t="s">
        <v>32</v>
      </c>
    </row>
    <row r="60" spans="2:12" x14ac:dyDescent="0.25">
      <c r="B60" s="53" t="s">
        <v>33</v>
      </c>
      <c r="C60" s="54">
        <f>SUM(C59)</f>
        <v>8000</v>
      </c>
    </row>
    <row r="61" spans="2:12" x14ac:dyDescent="0.25">
      <c r="B61" t="s">
        <v>34</v>
      </c>
      <c r="C61" s="8">
        <v>100000</v>
      </c>
      <c r="D61" t="s">
        <v>35</v>
      </c>
    </row>
    <row r="62" spans="2:12" x14ac:dyDescent="0.25">
      <c r="B62" s="53" t="s">
        <v>36</v>
      </c>
      <c r="C62" s="54">
        <f>SUM(C61)</f>
        <v>100000</v>
      </c>
    </row>
    <row r="63" spans="2:12" x14ac:dyDescent="0.25">
      <c r="B63" t="s">
        <v>37</v>
      </c>
      <c r="C63" s="8">
        <v>4068.9</v>
      </c>
      <c r="D63" t="s">
        <v>38</v>
      </c>
    </row>
    <row r="64" spans="2:12" x14ac:dyDescent="0.25">
      <c r="B64" s="53" t="s">
        <v>39</v>
      </c>
      <c r="C64" s="54">
        <f>SUM(C63)</f>
        <v>4068.9</v>
      </c>
    </row>
    <row r="65" spans="2:4" x14ac:dyDescent="0.25">
      <c r="B65" t="s">
        <v>40</v>
      </c>
      <c r="C65" s="8">
        <v>374310.53</v>
      </c>
      <c r="D65" t="s">
        <v>41</v>
      </c>
    </row>
    <row r="66" spans="2:4" x14ac:dyDescent="0.25">
      <c r="B66" s="53" t="s">
        <v>42</v>
      </c>
      <c r="C66" s="54">
        <f>SUM(C65)</f>
        <v>374310.53</v>
      </c>
    </row>
    <row r="67" spans="2:4" x14ac:dyDescent="0.25">
      <c r="C67" s="8"/>
    </row>
    <row r="68" spans="2:4" x14ac:dyDescent="0.25">
      <c r="C68" s="8"/>
    </row>
    <row r="69" spans="2:4" x14ac:dyDescent="0.25">
      <c r="C69" s="8"/>
    </row>
  </sheetData>
  <mergeCells count="51">
    <mergeCell ref="B18:F18"/>
    <mergeCell ref="B15:F15"/>
    <mergeCell ref="B19:F19"/>
    <mergeCell ref="B42:F42"/>
    <mergeCell ref="B40:F40"/>
    <mergeCell ref="B41:F41"/>
    <mergeCell ref="B27:F27"/>
    <mergeCell ref="B26:F26"/>
    <mergeCell ref="B29:F29"/>
    <mergeCell ref="B20:F20"/>
    <mergeCell ref="B39:F39"/>
    <mergeCell ref="B34:F34"/>
    <mergeCell ref="B28:F28"/>
    <mergeCell ref="B21:F21"/>
    <mergeCell ref="B22:F22"/>
    <mergeCell ref="B25:F25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4:F44"/>
    <mergeCell ref="B43:F43"/>
    <mergeCell ref="B23:F23"/>
    <mergeCell ref="B35:F35"/>
    <mergeCell ref="B32:F32"/>
    <mergeCell ref="B33:F33"/>
    <mergeCell ref="B30:F30"/>
    <mergeCell ref="B31:F31"/>
    <mergeCell ref="B24:F24"/>
    <mergeCell ref="B16:F16"/>
    <mergeCell ref="B17:F17"/>
    <mergeCell ref="B37:F37"/>
    <mergeCell ref="B38:F38"/>
    <mergeCell ref="B55:F55"/>
    <mergeCell ref="B47:F47"/>
    <mergeCell ref="B53:F53"/>
    <mergeCell ref="B50:F50"/>
    <mergeCell ref="B51:F51"/>
    <mergeCell ref="B52:F52"/>
    <mergeCell ref="B54:F54"/>
    <mergeCell ref="B49:F49"/>
    <mergeCell ref="B45:F45"/>
    <mergeCell ref="B46:F46"/>
    <mergeCell ref="B48:F48"/>
    <mergeCell ref="B36:F36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2020-11-04T10:59:58Z</dcterms:modified>
</cp:coreProperties>
</file>